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2659912D-97AB-4ACD-A81B-4173032BDA86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15" i="1"/>
  <c r="H13" i="1"/>
  <c r="G17" i="1"/>
  <c r="F17" i="1"/>
  <c r="D17" i="1"/>
  <c r="C17" i="1"/>
  <c r="E17" i="1" s="1"/>
  <c r="H17" i="1" s="1"/>
  <c r="G27" i="1"/>
  <c r="F27" i="1"/>
  <c r="D27" i="1"/>
  <c r="E27" i="1" s="1"/>
  <c r="H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D81" i="1" l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<sst xmlns="http://schemas.openxmlformats.org/spreadsheetml/2006/main" count="88" uniqueCount="88">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</sst>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F38" sqref="F38:G4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7" width="17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20178918</v>
      </c>
      <c r="D9" s="16">
        <f>SUM(D10:D16)</f>
        <v>2257001</v>
      </c>
      <c r="E9" s="16">
        <f t="shared" ref="E9:E26" si="0">C9+D9</f>
        <v>22435919</v>
      </c>
      <c r="F9" s="16">
        <f>SUM(F10:F16)</f>
        <v>9405389.6400000006</v>
      </c>
      <c r="G9" s="16">
        <f>SUM(G10:G16)</f>
        <v>9405389.6400000006</v>
      </c>
      <c r="H9" s="16">
        <f t="shared" ref="H9:H40" si="1">E9-F9</f>
        <v>13030529.359999999</v>
      </c>
    </row>
    <row r="10" spans="2:9" ht="12" customHeight="1" x14ac:dyDescent="0.2">
      <c r="B10" s="11" t="s">
        <v>14</v>
      </c>
      <c r="C10" s="12">
        <v>13541748</v>
      </c>
      <c r="D10" s="13">
        <v>0</v>
      </c>
      <c r="E10" s="18">
        <f t="shared" si="0"/>
        <v>13541748</v>
      </c>
      <c r="F10" s="12">
        <v>5666089.2699999996</v>
      </c>
      <c r="G10" s="12">
        <v>5666089.2699999996</v>
      </c>
      <c r="H10" s="20">
        <f t="shared" si="1"/>
        <v>7875658.7300000004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2157678</v>
      </c>
      <c r="D12" s="13">
        <v>0</v>
      </c>
      <c r="E12" s="18">
        <f t="shared" si="0"/>
        <v>2157678</v>
      </c>
      <c r="F12" s="12">
        <v>60075.590000000004</v>
      </c>
      <c r="G12" s="12">
        <v>60075.590000000004</v>
      </c>
      <c r="H12" s="20">
        <f t="shared" si="1"/>
        <v>2097602.41</v>
      </c>
    </row>
    <row r="13" spans="2:9" ht="12" customHeight="1" x14ac:dyDescent="0.2">
      <c r="B13" s="11" t="s">
        <v>17</v>
      </c>
      <c r="C13" s="12">
        <v>2663098</v>
      </c>
      <c r="D13" s="13">
        <v>0</v>
      </c>
      <c r="E13" s="18">
        <f>C13+D13</f>
        <v>2663098</v>
      </c>
      <c r="F13" s="12">
        <v>903888.91</v>
      </c>
      <c r="G13" s="12">
        <v>903888.91</v>
      </c>
      <c r="H13" s="20">
        <f t="shared" si="1"/>
        <v>1759209.0899999999</v>
      </c>
    </row>
    <row r="14" spans="2:9" ht="12" customHeight="1" x14ac:dyDescent="0.2">
      <c r="B14" s="11" t="s">
        <v>18</v>
      </c>
      <c r="C14" s="12">
        <v>1816394</v>
      </c>
      <c r="D14" s="13">
        <v>2257001</v>
      </c>
      <c r="E14" s="18">
        <f t="shared" si="0"/>
        <v>4073395</v>
      </c>
      <c r="F14" s="12">
        <v>2775335.87</v>
      </c>
      <c r="G14" s="12">
        <v>2775335.87</v>
      </c>
      <c r="H14" s="20">
        <f t="shared" si="1"/>
        <v>1298059.1299999999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1578600</v>
      </c>
      <c r="D17" s="16">
        <f>SUM(D18:D26)</f>
        <v>0</v>
      </c>
      <c r="E17" s="16">
        <f t="shared" si="0"/>
        <v>1578600</v>
      </c>
      <c r="F17" s="16">
        <f>SUM(F18:F26)</f>
        <v>512125.41999999993</v>
      </c>
      <c r="G17" s="16">
        <f>SUM(G18:G26)</f>
        <v>512125.41999999993</v>
      </c>
      <c r="H17" s="16">
        <f t="shared" si="1"/>
        <v>1066474.58</v>
      </c>
    </row>
    <row r="18" spans="2:8" ht="24" x14ac:dyDescent="0.2">
      <c r="B18" s="9" t="s">
        <v>22</v>
      </c>
      <c r="C18" s="12">
        <v>521000</v>
      </c>
      <c r="D18" s="13">
        <v>0</v>
      </c>
      <c r="E18" s="18">
        <f t="shared" si="0"/>
        <v>521000</v>
      </c>
      <c r="F18" s="12">
        <v>120583.43</v>
      </c>
      <c r="G18" s="12">
        <v>120583.43</v>
      </c>
      <c r="H18" s="20">
        <f t="shared" si="1"/>
        <v>400416.57</v>
      </c>
    </row>
    <row r="19" spans="2:8" ht="12" customHeight="1" x14ac:dyDescent="0.2">
      <c r="B19" s="9" t="s">
        <v>23</v>
      </c>
      <c r="C19" s="12">
        <v>55000</v>
      </c>
      <c r="D19" s="13">
        <v>0</v>
      </c>
      <c r="E19" s="18">
        <f t="shared" si="0"/>
        <v>55000</v>
      </c>
      <c r="F19" s="12">
        <v>18120.21</v>
      </c>
      <c r="G19" s="12">
        <v>18120.21</v>
      </c>
      <c r="H19" s="20">
        <f t="shared" si="1"/>
        <v>36879.79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2000</v>
      </c>
      <c r="D22" s="13">
        <v>0</v>
      </c>
      <c r="E22" s="18">
        <f t="shared" si="0"/>
        <v>2000</v>
      </c>
      <c r="F22" s="12">
        <v>0</v>
      </c>
      <c r="G22" s="12">
        <v>0</v>
      </c>
      <c r="H22" s="20">
        <f t="shared" si="1"/>
        <v>2000</v>
      </c>
    </row>
    <row r="23" spans="2:8" ht="12" customHeight="1" x14ac:dyDescent="0.2">
      <c r="B23" s="9" t="s">
        <v>27</v>
      </c>
      <c r="C23" s="12">
        <v>1000600</v>
      </c>
      <c r="D23" s="13">
        <v>0</v>
      </c>
      <c r="E23" s="18">
        <f t="shared" si="0"/>
        <v>1000600</v>
      </c>
      <c r="F23" s="12">
        <v>373421.77999999997</v>
      </c>
      <c r="G23" s="12">
        <v>373421.77999999997</v>
      </c>
      <c r="H23" s="20">
        <f t="shared" si="1"/>
        <v>627178.22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132979546</v>
      </c>
      <c r="D27" s="16">
        <f>SUM(D28:D36)</f>
        <v>-2309501</v>
      </c>
      <c r="E27" s="16">
        <f>D27+C27</f>
        <v>130670045</v>
      </c>
      <c r="F27" s="16">
        <f>SUM(F28:F36)</f>
        <v>25256469.689999998</v>
      </c>
      <c r="G27" s="16">
        <f>SUM(G28:G36)</f>
        <v>25256469.689999998</v>
      </c>
      <c r="H27" s="16">
        <f t="shared" si="1"/>
        <v>105413575.31</v>
      </c>
    </row>
    <row r="28" spans="2:8" x14ac:dyDescent="0.2">
      <c r="B28" s="9" t="s">
        <v>32</v>
      </c>
      <c r="C28" s="12">
        <v>86977000</v>
      </c>
      <c r="D28" s="13">
        <v>-7629501</v>
      </c>
      <c r="E28" s="18">
        <f t="shared" ref="E28:E36" si="2">C28+D28</f>
        <v>79347499</v>
      </c>
      <c r="F28" s="12">
        <v>9681113.8099999987</v>
      </c>
      <c r="G28" s="12">
        <v>9681113.8099999987</v>
      </c>
      <c r="H28" s="20">
        <f t="shared" si="1"/>
        <v>69666385.189999998</v>
      </c>
    </row>
    <row r="29" spans="2:8" x14ac:dyDescent="0.2">
      <c r="B29" s="9" t="s">
        <v>33</v>
      </c>
      <c r="C29" s="12">
        <v>40000</v>
      </c>
      <c r="D29" s="13">
        <v>0</v>
      </c>
      <c r="E29" s="18">
        <f t="shared" si="2"/>
        <v>40000</v>
      </c>
      <c r="F29" s="12">
        <v>19250</v>
      </c>
      <c r="G29" s="12">
        <v>19250</v>
      </c>
      <c r="H29" s="20">
        <f t="shared" si="1"/>
        <v>20750</v>
      </c>
    </row>
    <row r="30" spans="2:8" ht="12" customHeight="1" x14ac:dyDescent="0.2">
      <c r="B30" s="9" t="s">
        <v>34</v>
      </c>
      <c r="C30" s="12">
        <v>16875840</v>
      </c>
      <c r="D30" s="13">
        <v>100000</v>
      </c>
      <c r="E30" s="18">
        <f t="shared" si="2"/>
        <v>16975840</v>
      </c>
      <c r="F30" s="12">
        <v>3953159.67</v>
      </c>
      <c r="G30" s="12">
        <v>3953159.67</v>
      </c>
      <c r="H30" s="20">
        <f t="shared" si="1"/>
        <v>13022680.33</v>
      </c>
    </row>
    <row r="31" spans="2:8" x14ac:dyDescent="0.2">
      <c r="B31" s="9" t="s">
        <v>35</v>
      </c>
      <c r="C31" s="12">
        <v>725000</v>
      </c>
      <c r="D31" s="13">
        <v>0</v>
      </c>
      <c r="E31" s="18">
        <f t="shared" si="2"/>
        <v>725000</v>
      </c>
      <c r="F31" s="12">
        <v>197478.75</v>
      </c>
      <c r="G31" s="12">
        <v>197478.75</v>
      </c>
      <c r="H31" s="20">
        <f t="shared" si="1"/>
        <v>527521.25</v>
      </c>
    </row>
    <row r="32" spans="2:8" ht="24" x14ac:dyDescent="0.2">
      <c r="B32" s="9" t="s">
        <v>36</v>
      </c>
      <c r="C32" s="12">
        <v>17863251</v>
      </c>
      <c r="D32" s="13">
        <v>3780000</v>
      </c>
      <c r="E32" s="18">
        <f t="shared" si="2"/>
        <v>21643251</v>
      </c>
      <c r="F32" s="12">
        <v>6525949.3500000006</v>
      </c>
      <c r="G32" s="12">
        <v>6525949.3500000006</v>
      </c>
      <c r="H32" s="20">
        <f t="shared" si="1"/>
        <v>15117301.649999999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1483000</v>
      </c>
      <c r="D34" s="13">
        <v>820000</v>
      </c>
      <c r="E34" s="18">
        <f t="shared" si="2"/>
        <v>2303000</v>
      </c>
      <c r="F34" s="12">
        <v>530458.63</v>
      </c>
      <c r="G34" s="12">
        <v>530458.63</v>
      </c>
      <c r="H34" s="20">
        <f t="shared" si="1"/>
        <v>1772541.37</v>
      </c>
    </row>
    <row r="35" spans="2:8" x14ac:dyDescent="0.2">
      <c r="B35" s="9" t="s">
        <v>39</v>
      </c>
      <c r="C35" s="12">
        <v>1898000</v>
      </c>
      <c r="D35" s="13">
        <v>620000</v>
      </c>
      <c r="E35" s="18">
        <f t="shared" si="2"/>
        <v>2518000</v>
      </c>
      <c r="F35" s="12">
        <v>1253491.8900000001</v>
      </c>
      <c r="G35" s="12">
        <v>1253491.8900000001</v>
      </c>
      <c r="H35" s="20">
        <f t="shared" si="1"/>
        <v>1264508.1099999999</v>
      </c>
    </row>
    <row r="36" spans="2:8" x14ac:dyDescent="0.2">
      <c r="B36" s="9" t="s">
        <v>40</v>
      </c>
      <c r="C36" s="12">
        <v>7117455</v>
      </c>
      <c r="D36" s="13">
        <v>0</v>
      </c>
      <c r="E36" s="18">
        <f t="shared" si="2"/>
        <v>7117455</v>
      </c>
      <c r="F36" s="12">
        <v>3095567.59</v>
      </c>
      <c r="G36" s="12">
        <v>3095567.59</v>
      </c>
      <c r="H36" s="20">
        <f t="shared" si="1"/>
        <v>4021887.41</v>
      </c>
    </row>
    <row r="37" spans="2:8" ht="20.100000000000001" customHeight="1" x14ac:dyDescent="0.2">
      <c r="B37" s="7" t="s">
        <v>41</v>
      </c>
      <c r="C37" s="16">
        <f>SUM(C38:C46)</f>
        <v>1012763</v>
      </c>
      <c r="D37" s="16">
        <f>SUM(D38:D46)</f>
        <v>52500</v>
      </c>
      <c r="E37" s="16">
        <f>C37+D37</f>
        <v>1065263</v>
      </c>
      <c r="F37" s="16">
        <f>SUM(F38:F46)</f>
        <v>293716.84999999998</v>
      </c>
      <c r="G37" s="16">
        <f>SUM(G38:G46)</f>
        <v>293716.84999999998</v>
      </c>
      <c r="H37" s="16">
        <f t="shared" si="1"/>
        <v>771546.15</v>
      </c>
    </row>
    <row r="38" spans="2:8" ht="12" customHeight="1" x14ac:dyDescent="0.2">
      <c r="B38" s="9" t="s">
        <v>42</v>
      </c>
      <c r="C38" s="12">
        <v>258000</v>
      </c>
      <c r="D38" s="13">
        <v>0</v>
      </c>
      <c r="E38" s="18">
        <f t="shared" ref="E38:E79" si="3">C38+D38</f>
        <v>258000</v>
      </c>
      <c r="F38" s="12">
        <v>89111.25</v>
      </c>
      <c r="G38" s="12">
        <v>89111.25</v>
      </c>
      <c r="H38" s="20">
        <f t="shared" si="1"/>
        <v>168888.75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754763</v>
      </c>
      <c r="D42" s="13">
        <v>52500</v>
      </c>
      <c r="E42" s="18">
        <f t="shared" si="3"/>
        <v>807263</v>
      </c>
      <c r="F42" s="12">
        <v>204605.6</v>
      </c>
      <c r="G42" s="12">
        <v>204605.6</v>
      </c>
      <c r="H42" s="20">
        <f t="shared" si="4"/>
        <v>602657.4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155749827</v>
      </c>
      <c r="D81" s="22">
        <f>SUM(D73,D69,D61,D57,D47,D37,D27,D17,D9)</f>
        <v>0</v>
      </c>
      <c r="E81" s="22">
        <f>C81+D81</f>
        <v>155749827</v>
      </c>
      <c r="F81" s="22">
        <f>SUM(F73,F69,F61,F57,F47,F37,F17,F27,F9)</f>
        <v>35467701.599999994</v>
      </c>
      <c r="G81" s="22">
        <f>SUM(G73,G69,G61,G57,G47,G37,G27,G17,G9)</f>
        <v>35467701.600000001</v>
      </c>
      <c r="H81" s="22">
        <f t="shared" si="5"/>
        <v>120282125.40000001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2022-07-11T16:28:05Z</dcterms:modified>
</cp:coreProperties>
</file>